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rscz-mllgwf01v\sgl_llg_esid_idf\09_OP-ESID\D_OP_Actives\75_PRS_VdG\455747_EVDG_8_RENOVATION\7_TVX_CONSULT\70_CONSULTATION\702_PIECES FINANCIERES\"/>
    </mc:Choice>
  </mc:AlternateContent>
  <bookViews>
    <workbookView xWindow="-120" yWindow="-120" windowWidth="29040" windowHeight="15840" tabRatio="797"/>
  </bookViews>
  <sheets>
    <sheet name="lot 03 ma PdT amén ext" sheetId="3" r:id="rId1"/>
  </sheets>
  <definedNames>
    <definedName name="_" localSheetId="0">'lot 03 ma PdT amén ext'!#REF!</definedName>
    <definedName name="_">#REF!</definedName>
    <definedName name="__REP1" localSheetId="0">'lot 03 ma PdT amén ext'!#REF!</definedName>
    <definedName name="__REP1">#REF!</definedName>
    <definedName name="__REP2" localSheetId="0">'lot 03 ma PdT amén ext'!#REF!</definedName>
    <definedName name="__REP2">#REF!</definedName>
    <definedName name="__REP3" localSheetId="0">'lot 03 ma PdT amén ext'!#REF!</definedName>
    <definedName name="__REP3">#REF!</definedName>
    <definedName name="__REP4" localSheetId="0">'lot 03 ma PdT amén ext'!#REF!</definedName>
    <definedName name="__REP4">#REF!</definedName>
    <definedName name="__rep5" localSheetId="0">'lot 03 ma PdT amén ext'!#REF!</definedName>
    <definedName name="__rep5">#REF!</definedName>
    <definedName name="__rep6" localSheetId="0">'lot 03 ma PdT amén ext'!#REF!</definedName>
    <definedName name="__rep6">#REF!</definedName>
    <definedName name="__rep7" localSheetId="0">'lot 03 ma PdT amén ext'!#REF!</definedName>
    <definedName name="__rep7">#REF!</definedName>
    <definedName name="_xlnm.Print_Titles" localSheetId="0">'lot 03 ma PdT amén ext'!$3:$3</definedName>
    <definedName name="_xlnm.Print_Area" localSheetId="0">'lot 03 ma PdT amén ext'!$A$1:$I$88</definedName>
  </definedNames>
  <calcPr calcId="162913" iterateDelta="1E-4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3" l="1"/>
  <c r="B71" i="3" l="1"/>
  <c r="A28" i="3" l="1"/>
  <c r="A30" i="3"/>
  <c r="A32" i="3"/>
  <c r="A34" i="3"/>
  <c r="A36" i="3"/>
  <c r="A74" i="3" l="1"/>
  <c r="A76" i="3"/>
  <c r="A78" i="3"/>
  <c r="A79" i="3"/>
  <c r="A80" i="3"/>
  <c r="A58" i="3"/>
  <c r="A59" i="3"/>
  <c r="A60" i="3"/>
  <c r="A62" i="3"/>
  <c r="A64" i="3"/>
  <c r="A72" i="3"/>
  <c r="A66" i="3"/>
  <c r="A68" i="3"/>
  <c r="A81" i="3"/>
  <c r="A82" i="3"/>
  <c r="A83" i="3"/>
  <c r="B47" i="3"/>
  <c r="A18" i="3"/>
  <c r="A20" i="3"/>
  <c r="A22" i="3"/>
  <c r="A23" i="3"/>
  <c r="A24" i="3"/>
  <c r="B35" i="3" l="1"/>
  <c r="A25" i="3"/>
  <c r="A26" i="3"/>
  <c r="A38" i="3"/>
  <c r="A40" i="3"/>
  <c r="A42" i="3"/>
  <c r="A46" i="3"/>
  <c r="A48" i="3"/>
  <c r="A50" i="3"/>
  <c r="A52" i="3"/>
  <c r="A14" i="3" l="1"/>
  <c r="A16" i="3"/>
  <c r="A44" i="3"/>
  <c r="A54" i="3"/>
  <c r="A56" i="3"/>
  <c r="C86" i="3"/>
  <c r="C81" i="3"/>
  <c r="A6" i="3"/>
  <c r="A87" i="3" l="1"/>
  <c r="A86" i="3"/>
  <c r="A85" i="3"/>
  <c r="A84" i="3"/>
  <c r="H46" i="3"/>
  <c r="A12" i="3"/>
  <c r="A11" i="3"/>
  <c r="A10" i="3"/>
  <c r="A9" i="3"/>
  <c r="I9" i="3" l="1"/>
  <c r="H81" i="3" l="1"/>
  <c r="I81" i="3"/>
  <c r="H83" i="3" l="1"/>
  <c r="H86" i="3" s="1"/>
  <c r="I83" i="3"/>
  <c r="I86" i="3" s="1"/>
  <c r="A13" i="3" l="1"/>
  <c r="A15" i="3" l="1"/>
  <c r="A17" i="3" l="1"/>
  <c r="A19" i="3" l="1"/>
  <c r="A21" i="3" l="1"/>
  <c r="A27" i="3" s="1"/>
  <c r="A29" i="3" s="1"/>
  <c r="A31" i="3" s="1"/>
  <c r="A33" i="3" s="1"/>
  <c r="A35" i="3" s="1"/>
  <c r="A37" i="3" s="1"/>
  <c r="A39" i="3" l="1"/>
  <c r="A41" i="3" s="1"/>
  <c r="A43" i="3" s="1"/>
  <c r="A45" i="3" l="1"/>
  <c r="A47" i="3" s="1"/>
  <c r="A49" i="3" s="1"/>
  <c r="A51" i="3" l="1"/>
  <c r="A53" i="3" s="1"/>
  <c r="A55" i="3" s="1"/>
  <c r="A57" i="3" s="1"/>
  <c r="A61" i="3" s="1"/>
  <c r="A63" i="3" s="1"/>
  <c r="A71" i="3" s="1"/>
  <c r="A75" i="3" l="1"/>
  <c r="A69" i="3"/>
  <c r="A73" i="3"/>
  <c r="A67" i="3"/>
  <c r="A65" i="3"/>
  <c r="A77" i="3"/>
</calcChain>
</file>

<file path=xl/sharedStrings.xml><?xml version="1.0" encoding="utf-8"?>
<sst xmlns="http://schemas.openxmlformats.org/spreadsheetml/2006/main" count="105" uniqueCount="79">
  <si>
    <t>Désignation des travaux</t>
  </si>
  <si>
    <t>U</t>
  </si>
  <si>
    <t>Prix unitaire</t>
  </si>
  <si>
    <t>Sous total</t>
  </si>
  <si>
    <t>Ens</t>
  </si>
  <si>
    <t>TVA 20%</t>
  </si>
  <si>
    <t>N° 
Art</t>
  </si>
  <si>
    <t>TRAVAUX DE MACONNERIE - PIERRE DE TAILLE</t>
  </si>
  <si>
    <t>BATIMENT 08 - FAÇADES / TOITURE /ESCALIER INTÉRIEUR MONUMENTAL</t>
  </si>
  <si>
    <t>Révision des calfeutrements, reprises ponctuelles de feuillures pour les menuiseries remplacées</t>
  </si>
  <si>
    <t>Modification de percements</t>
  </si>
  <si>
    <t>Purge des enduits hydrauliques</t>
  </si>
  <si>
    <t>Restauration des parements pierre R+1 : mur d'échiffre et arcade (décapage des enduits et peinture, gommage, laser)</t>
  </si>
  <si>
    <t>Réalisation de saignées et de carottages pour les lots techniques</t>
  </si>
  <si>
    <t>TRAVAUX DE PLATRERIE</t>
  </si>
  <si>
    <t>TRAVAUX EXTERIEURS</t>
  </si>
  <si>
    <t>TRAVAUX INTERIEURS</t>
  </si>
  <si>
    <t>Bouchement de baie en moellon à deux faces alignées finition enduit au deux faces et soubassement en staff mouluré</t>
  </si>
  <si>
    <t xml:space="preserve">Encadrement staff mouluré pour l'ensemble des baies de l'escalier </t>
  </si>
  <si>
    <t>Réfection d'enduit à la chaux en raccord</t>
  </si>
  <si>
    <t>Purge d'enduit plâtre en sous face d'escalier</t>
  </si>
  <si>
    <t>Etablissement d'un plan de retrait</t>
  </si>
  <si>
    <t>Décapage des peintures plombées sur enduit compris tri et évacuation des déchets contaminé suivant plan de retrait</t>
  </si>
  <si>
    <t xml:space="preserve">Evacuation des gravois </t>
  </si>
  <si>
    <t>Restitution d'enduit plâtre en sous face d'escalier et paliers</t>
  </si>
  <si>
    <t>Réfection du revêtement de sol des paliers de repos : dépose de revêtements de toute nature, réfection de chape, pose d'un sol en dalle de pierre</t>
  </si>
  <si>
    <t>m²</t>
  </si>
  <si>
    <t>m3</t>
  </si>
  <si>
    <t>ml</t>
  </si>
  <si>
    <t>CCTP</t>
  </si>
  <si>
    <t>3.1.1</t>
  </si>
  <si>
    <t>3.2.2</t>
  </si>
  <si>
    <t>3.1.2</t>
  </si>
  <si>
    <t>3.1.3</t>
  </si>
  <si>
    <t>3.1.4</t>
  </si>
  <si>
    <t>3.2.1</t>
  </si>
  <si>
    <t>3.2.3</t>
  </si>
  <si>
    <t>3.2.4</t>
  </si>
  <si>
    <t>Réfection du revêtement de sol du vestibule à RdC : dépose de revêtements de toute nature, réfection de chape, pose d'un revêtement de sol en pierre de taille</t>
  </si>
  <si>
    <t>3.2.5</t>
  </si>
  <si>
    <t>3.2.6</t>
  </si>
  <si>
    <t>3.2.7</t>
  </si>
  <si>
    <t>3.2.8</t>
  </si>
  <si>
    <t>Complément de curage en finition</t>
  </si>
  <si>
    <t>3.2.9</t>
  </si>
  <si>
    <t>Enduits chaux chanvre intérieurs du vestibule épaisseur 15cm</t>
  </si>
  <si>
    <t>LOT 03 MACONNERIE - PIERRE DE TAILLE - PLATRERIE</t>
  </si>
  <si>
    <t>3.3.1</t>
  </si>
  <si>
    <t>3.3.2</t>
  </si>
  <si>
    <t>3.3.3</t>
  </si>
  <si>
    <t>3.3.4</t>
  </si>
  <si>
    <t>3.3.5</t>
  </si>
  <si>
    <t>Tests initiaux avant purge</t>
  </si>
  <si>
    <t>Adaptation de seuil existant pour nouvelle menuiserie et équipements techniques</t>
  </si>
  <si>
    <t xml:space="preserve">Test libératoire et rapport </t>
  </si>
  <si>
    <t>3.2.11</t>
  </si>
  <si>
    <t>3.2.12</t>
  </si>
  <si>
    <t>3.2.13</t>
  </si>
  <si>
    <t>Voussure en staff mouluré du plafond de l'escalier</t>
  </si>
  <si>
    <t>3.3.6</t>
  </si>
  <si>
    <t>3.1.5</t>
  </si>
  <si>
    <t>3.2.14</t>
  </si>
  <si>
    <t>Fourniture et pose de faux plafond en plaque de plâtre BA18</t>
  </si>
  <si>
    <t xml:space="preserve">Prorata </t>
  </si>
  <si>
    <t>DOE</t>
  </si>
  <si>
    <t>Révision des enduits en plâtre dans la cage d'escalier</t>
  </si>
  <si>
    <t xml:space="preserve">Dépose d'équipements techniques </t>
  </si>
  <si>
    <t>3.2.10</t>
  </si>
  <si>
    <t>3.3.8</t>
  </si>
  <si>
    <t>Réalisation de saignées, élargissements de joints, carottages, réservations pour équipements techniques</t>
  </si>
  <si>
    <t>Dépose des éléments techniques, inadaptés, tri et évacuation</t>
  </si>
  <si>
    <t>Ouverture et restitution de baie compris restitution d'encadrement en maçonnerie (jambage et linteau)</t>
  </si>
  <si>
    <t>Réfection de l'enduit plâtre du plafond de la cage d'escalier 2 cm épr pour CF1h</t>
  </si>
  <si>
    <t>Quantité MOE</t>
  </si>
  <si>
    <t>Quantité entreprise</t>
  </si>
  <si>
    <t>REMPLISSAGE AUTOMATIQUE</t>
  </si>
  <si>
    <t>Forfait par ligne de prix</t>
  </si>
  <si>
    <t>Décomposition du Prix Global et Forfaitaire LOT 3</t>
  </si>
  <si>
    <r>
      <rPr>
        <i/>
        <sz val="8"/>
        <color rgb="FFFF0000"/>
        <rFont val="Arial"/>
        <family val="2"/>
      </rPr>
      <t>Le cadre de la décomposition du prix global et forfaitaire n'est donné qu'à titre indicatif en ce qui concerne la définition des quantités, lorsqu'elles y figurent.</t>
    </r>
    <r>
      <rPr>
        <i/>
        <sz val="8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</si>
</sst>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F_-;\-* #,##0.00\ _F_-;_-* &quot;-&quot;??\ _F_-;_-@_-"/>
    <numFmt numFmtId="165" formatCode="_-* #,##0.00\ [$€]_-;\-* #,##0.00\ [$€]_-;_-* &quot;-&quot;??\ [$€]_-;_-@_-"/>
    <numFmt numFmtId="166" formatCode="#,##0.00_ ;\-#,##0.00\ "/>
    <numFmt numFmtId="167" formatCode="#,##0.000"/>
  </numFmts>
  <fonts count="15" x14ac:knownFonts="1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0"/>
      <color rgb="FFFF0000"/>
      <name val="Arial"/>
      <family val="2"/>
    </font>
    <font>
      <sz val="22"/>
      <name val="Arial"/>
      <family val="2"/>
    </font>
    <font>
      <i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5D9F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" fontId="5" fillId="0" borderId="0" applyBorder="0">
      <alignment horizontal="center"/>
    </xf>
    <xf numFmtId="0" fontId="5" fillId="0" borderId="0" applyBorder="0">
      <alignment horizontal="center" wrapText="1" shrinkToFit="1"/>
    </xf>
    <xf numFmtId="1" fontId="5" fillId="0" borderId="0" applyBorder="0">
      <alignment horizontal="center"/>
    </xf>
    <xf numFmtId="0" fontId="6" fillId="0" borderId="0">
      <alignment horizontal="left" wrapText="1" indent="1" shrinkToFit="1"/>
    </xf>
    <xf numFmtId="0" fontId="2" fillId="0" borderId="0"/>
    <xf numFmtId="0" fontId="2" fillId="0" borderId="0"/>
    <xf numFmtId="0" fontId="2" fillId="0" borderId="0"/>
    <xf numFmtId="0" fontId="5" fillId="0" borderId="0"/>
    <xf numFmtId="165" fontId="5" fillId="0" borderId="0" applyFont="0" applyFill="0" applyBorder="0" applyAlignment="0" applyProtection="0"/>
  </cellStyleXfs>
  <cellXfs count="70">
    <xf numFmtId="0" fontId="0" fillId="0" borderId="0" xfId="0"/>
    <xf numFmtId="0" fontId="6" fillId="0" borderId="0" xfId="0" applyFont="1"/>
    <xf numFmtId="4" fontId="6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/>
    <xf numFmtId="4" fontId="5" fillId="0" borderId="1" xfId="0" applyNumberFormat="1" applyFont="1" applyBorder="1" applyAlignment="1">
      <alignment horizontal="center" wrapText="1"/>
    </xf>
    <xf numFmtId="164" fontId="5" fillId="0" borderId="1" xfId="1" applyFont="1" applyBorder="1" applyAlignment="1">
      <alignment horizontal="center"/>
    </xf>
    <xf numFmtId="164" fontId="6" fillId="0" borderId="1" xfId="1" applyFont="1" applyBorder="1" applyAlignment="1">
      <alignment horizontal="center"/>
    </xf>
    <xf numFmtId="4" fontId="5" fillId="0" borderId="0" xfId="0" applyNumberFormat="1" applyFont="1"/>
    <xf numFmtId="0" fontId="5" fillId="0" borderId="0" xfId="0" applyFont="1" applyAlignment="1">
      <alignment horizontal="justify" vertical="center" wrapText="1"/>
    </xf>
    <xf numFmtId="166" fontId="5" fillId="0" borderId="1" xfId="1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164" fontId="5" fillId="0" borderId="1" xfId="1" applyFont="1" applyBorder="1"/>
    <xf numFmtId="0" fontId="6" fillId="0" borderId="6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left" wrapText="1" inden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 wrapText="1"/>
    </xf>
    <xf numFmtId="4" fontId="6" fillId="0" borderId="3" xfId="0" applyNumberFormat="1" applyFont="1" applyBorder="1" applyAlignment="1">
      <alignment horizontal="center"/>
    </xf>
    <xf numFmtId="0" fontId="7" fillId="0" borderId="6" xfId="0" applyFont="1" applyBorder="1" applyAlignment="1">
      <alignment horizontal="justify" vertical="center"/>
    </xf>
    <xf numFmtId="0" fontId="6" fillId="0" borderId="6" xfId="0" applyFont="1" applyBorder="1" applyAlignment="1">
      <alignment horizontal="left" vertical="center" indent="5"/>
    </xf>
    <xf numFmtId="0" fontId="6" fillId="0" borderId="6" xfId="0" applyFont="1" applyBorder="1" applyAlignment="1">
      <alignment horizontal="right" vertical="center" indent="1"/>
    </xf>
    <xf numFmtId="0" fontId="5" fillId="0" borderId="2" xfId="0" applyFont="1" applyBorder="1" applyAlignment="1">
      <alignment horizontal="justify" vertical="center" wrapText="1"/>
    </xf>
    <xf numFmtId="164" fontId="5" fillId="0" borderId="3" xfId="1" applyFont="1" applyBorder="1" applyAlignment="1">
      <alignment horizontal="center"/>
    </xf>
    <xf numFmtId="164" fontId="6" fillId="0" borderId="3" xfId="1" applyFont="1" applyBorder="1" applyAlignment="1">
      <alignment horizontal="center"/>
    </xf>
    <xf numFmtId="0" fontId="5" fillId="0" borderId="5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164" fontId="5" fillId="0" borderId="4" xfId="1" applyFont="1" applyBorder="1" applyAlignment="1">
      <alignment horizontal="center"/>
    </xf>
    <xf numFmtId="164" fontId="6" fillId="0" borderId="4" xfId="1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3"/>
    </xf>
    <xf numFmtId="0" fontId="8" fillId="0" borderId="1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vertical="center" wrapText="1" indent="2"/>
    </xf>
    <xf numFmtId="0" fontId="6" fillId="0" borderId="6" xfId="0" applyFont="1" applyBorder="1" applyAlignment="1">
      <alignment horizontal="right" vertical="center" wrapText="1" indent="1"/>
    </xf>
    <xf numFmtId="0" fontId="6" fillId="0" borderId="3" xfId="0" applyFont="1" applyBorder="1" applyAlignment="1">
      <alignment horizontal="center" wrapText="1"/>
    </xf>
    <xf numFmtId="0" fontId="5" fillId="0" borderId="6" xfId="0" applyFont="1" applyBorder="1" applyAlignment="1">
      <alignment horizontal="left" wrapText="1" indent="2"/>
    </xf>
    <xf numFmtId="0" fontId="8" fillId="0" borderId="6" xfId="0" applyFont="1" applyBorder="1" applyAlignment="1">
      <alignment horizontal="left" vertical="center" wrapText="1" indent="1"/>
    </xf>
    <xf numFmtId="0" fontId="9" fillId="0" borderId="6" xfId="0" applyFont="1" applyBorder="1" applyAlignment="1">
      <alignment horizontal="left" vertical="center" indent="1"/>
    </xf>
    <xf numFmtId="4" fontId="5" fillId="0" borderId="1" xfId="1" applyNumberFormat="1" applyFont="1" applyBorder="1" applyAlignment="1">
      <alignment horizontal="center"/>
    </xf>
    <xf numFmtId="0" fontId="5" fillId="0" borderId="6" xfId="0" applyFont="1" applyBorder="1" applyAlignment="1">
      <alignment horizontal="left" vertical="center" wrapText="1" indent="1"/>
    </xf>
    <xf numFmtId="3" fontId="5" fillId="0" borderId="1" xfId="1" applyNumberFormat="1" applyFont="1" applyBorder="1" applyAlignment="1">
      <alignment horizontal="center"/>
    </xf>
    <xf numFmtId="164" fontId="5" fillId="0" borderId="1" xfId="1" applyFont="1" applyFill="1" applyBorder="1" applyAlignment="1">
      <alignment horizontal="center"/>
    </xf>
    <xf numFmtId="167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/>
    <xf numFmtId="0" fontId="5" fillId="0" borderId="1" xfId="0" applyFont="1" applyBorder="1"/>
    <xf numFmtId="0" fontId="5" fillId="0" borderId="4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 indent="1"/>
    </xf>
    <xf numFmtId="0" fontId="5" fillId="0" borderId="2" xfId="0" applyFont="1" applyBorder="1"/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indent="1"/>
    </xf>
    <xf numFmtId="164" fontId="5" fillId="0" borderId="1" xfId="1" applyFont="1" applyBorder="1" applyAlignment="1">
      <alignment horizontal="left"/>
    </xf>
    <xf numFmtId="0" fontId="6" fillId="3" borderId="0" xfId="0" applyFont="1" applyFill="1" applyAlignment="1">
      <alignment wrapText="1"/>
    </xf>
    <xf numFmtId="0" fontId="5" fillId="3" borderId="0" xfId="0" applyFont="1" applyFill="1"/>
    <xf numFmtId="0" fontId="5" fillId="3" borderId="0" xfId="0" applyFont="1" applyFill="1" applyAlignment="1">
      <alignment horizontal="center"/>
    </xf>
    <xf numFmtId="4" fontId="12" fillId="0" borderId="3" xfId="0" applyNumberFormat="1" applyFont="1" applyBorder="1" applyAlignment="1">
      <alignment horizontal="center" wrapText="1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</cellXfs>
  <cellStyles count="25">
    <cellStyle name="Euro" xfId="24"/>
    <cellStyle name="Milliers" xfId="1" builtinId="3"/>
    <cellStyle name="Milliers 2" xfId="7"/>
    <cellStyle name="Nombre FRT" xfId="18"/>
    <cellStyle name="Nombre m²" xfId="16"/>
    <cellStyle name="Normal" xfId="0" builtinId="0"/>
    <cellStyle name="Normal 2" xfId="2"/>
    <cellStyle name="Normal 3" xfId="3"/>
    <cellStyle name="Normal 3 2" xfId="10"/>
    <cellStyle name="Normal 3 2 2" xfId="14"/>
    <cellStyle name="Normal 3 2 3" xfId="21"/>
    <cellStyle name="Normal 3 3" xfId="13"/>
    <cellStyle name="Normal 3 4" xfId="20"/>
    <cellStyle name="Normal 3 5" xfId="8"/>
    <cellStyle name="Normal 4" xfId="4"/>
    <cellStyle name="Normal 4 2" xfId="11"/>
    <cellStyle name="Normal 4 3" xfId="15"/>
    <cellStyle name="Normal 4 4" xfId="22"/>
    <cellStyle name="Normal 4 4 2" xfId="23"/>
    <cellStyle name="Normal 4 5" xfId="6"/>
    <cellStyle name="Normal 5" xfId="5"/>
    <cellStyle name="Pourcentage 2" xfId="9"/>
    <cellStyle name="Pourcentage 3" xfId="12"/>
    <cellStyle name="Titre descriptif" xfId="19"/>
    <cellStyle name="Unité" xfId="1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000"/>
      <color rgb="FFFFFFCC"/>
      <color rgb="FFC5D9F1"/>
      <color rgb="FF0066FF"/>
      <color rgb="FF01FF74"/>
      <color rgb="FFF2DCDB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showZeros="0" tabSelected="1" view="pageBreakPreview" zoomScaleNormal="100" zoomScaleSheetLayoutView="100" workbookViewId="0">
      <selection activeCell="A2" sqref="A2:I2"/>
    </sheetView>
  </sheetViews>
  <sheetFormatPr baseColWidth="10" defaultColWidth="11.42578125" defaultRowHeight="12.75" x14ac:dyDescent="0.2"/>
  <cols>
    <col min="1" max="1" width="4.85546875" style="6" customWidth="1"/>
    <col min="2" max="2" width="6" style="6" customWidth="1"/>
    <col min="3" max="3" width="59.7109375" style="11" customWidth="1"/>
    <col min="4" max="4" width="6.28515625" style="13" customWidth="1"/>
    <col min="5" max="5" width="9.42578125" style="14" customWidth="1"/>
    <col min="6" max="6" width="10" style="14" customWidth="1"/>
    <col min="7" max="7" width="14.7109375" style="14" customWidth="1"/>
    <col min="8" max="8" width="15.28515625" style="15" customWidth="1"/>
    <col min="9" max="9" width="14.7109375" style="15" customWidth="1"/>
    <col min="10" max="10" width="11.42578125" style="6"/>
    <col min="11" max="11" width="11.7109375" style="6" bestFit="1" customWidth="1"/>
    <col min="12" max="16384" width="11.42578125" style="6"/>
  </cols>
  <sheetData>
    <row r="1" spans="1:11" ht="42.75" customHeight="1" x14ac:dyDescent="0.35">
      <c r="A1" s="67" t="s">
        <v>77</v>
      </c>
      <c r="B1" s="68"/>
      <c r="C1" s="68"/>
      <c r="D1" s="68"/>
      <c r="E1" s="68"/>
      <c r="F1" s="68"/>
      <c r="G1" s="68"/>
      <c r="H1" s="68"/>
      <c r="I1" s="68"/>
    </row>
    <row r="2" spans="1:11" ht="63" customHeight="1" x14ac:dyDescent="0.2">
      <c r="A2" s="69" t="s">
        <v>78</v>
      </c>
      <c r="B2" s="69"/>
      <c r="C2" s="69"/>
      <c r="D2" s="69"/>
      <c r="E2" s="69"/>
      <c r="F2" s="69"/>
      <c r="G2" s="69"/>
      <c r="H2" s="69"/>
      <c r="I2" s="69"/>
    </row>
    <row r="3" spans="1:11" s="1" customFormat="1" ht="29.25" customHeight="1" x14ac:dyDescent="0.2">
      <c r="A3" s="56" t="s">
        <v>6</v>
      </c>
      <c r="B3" s="56" t="s">
        <v>29</v>
      </c>
      <c r="C3" s="56" t="s">
        <v>0</v>
      </c>
      <c r="D3" s="55" t="s">
        <v>1</v>
      </c>
      <c r="E3" s="55" t="s">
        <v>73</v>
      </c>
      <c r="F3" s="55" t="s">
        <v>74</v>
      </c>
      <c r="G3" s="55" t="s">
        <v>2</v>
      </c>
      <c r="H3" s="55" t="s">
        <v>76</v>
      </c>
      <c r="I3" s="55" t="s">
        <v>3</v>
      </c>
      <c r="K3" s="63"/>
    </row>
    <row r="4" spans="1:11" ht="25.5" x14ac:dyDescent="0.2">
      <c r="A4" s="52"/>
      <c r="B4" s="58"/>
      <c r="C4" s="21"/>
      <c r="D4" s="22"/>
      <c r="E4" s="23"/>
      <c r="F4" s="23"/>
      <c r="G4" s="24"/>
      <c r="H4" s="25"/>
      <c r="I4" s="66" t="s">
        <v>75</v>
      </c>
      <c r="K4" s="64"/>
    </row>
    <row r="5" spans="1:11" x14ac:dyDescent="0.2">
      <c r="A5" s="53"/>
      <c r="B5" s="53"/>
      <c r="C5" s="20" t="s">
        <v>46</v>
      </c>
      <c r="D5" s="5"/>
      <c r="E5" s="4"/>
      <c r="F5" s="4"/>
      <c r="G5" s="7"/>
      <c r="H5" s="2"/>
      <c r="I5" s="2"/>
      <c r="K5" s="64"/>
    </row>
    <row r="6" spans="1:11" ht="14.25" x14ac:dyDescent="0.2">
      <c r="A6" s="51">
        <f>(IF(D6=0,0))+IF(D6&gt;0,1+MAX(A$3:A5))</f>
        <v>0</v>
      </c>
      <c r="B6" s="59"/>
      <c r="C6" s="26"/>
      <c r="D6" s="5"/>
      <c r="E6" s="4"/>
      <c r="F6" s="4"/>
      <c r="G6" s="8"/>
      <c r="H6" s="9"/>
      <c r="I6" s="9"/>
    </row>
    <row r="7" spans="1:11" ht="25.5" x14ac:dyDescent="0.2">
      <c r="A7" s="53"/>
      <c r="B7" s="53"/>
      <c r="C7" s="20" t="s">
        <v>8</v>
      </c>
      <c r="D7" s="5"/>
      <c r="E7" s="4"/>
      <c r="F7" s="4"/>
      <c r="G7" s="8"/>
      <c r="H7" s="9"/>
      <c r="I7" s="9"/>
      <c r="K7" s="65"/>
    </row>
    <row r="8" spans="1:11" x14ac:dyDescent="0.2">
      <c r="A8" s="53"/>
      <c r="B8" s="53"/>
      <c r="C8" s="42"/>
      <c r="D8" s="5"/>
      <c r="E8" s="4"/>
      <c r="F8" s="4"/>
      <c r="G8" s="7"/>
      <c r="H8" s="2"/>
      <c r="I8" s="2"/>
    </row>
    <row r="9" spans="1:11" x14ac:dyDescent="0.2">
      <c r="A9" s="51">
        <f>(IF(D9=0,0))+IF(D9&gt;0,1+MAX(A$3:A8))</f>
        <v>0</v>
      </c>
      <c r="B9" s="51"/>
      <c r="C9" s="20" t="s">
        <v>7</v>
      </c>
      <c r="D9" s="5"/>
      <c r="E9" s="4"/>
      <c r="F9" s="4"/>
      <c r="G9" s="8"/>
      <c r="H9" s="9"/>
      <c r="I9" s="9">
        <f>SUM(H9:H57)</f>
        <v>0</v>
      </c>
      <c r="K9" s="10"/>
    </row>
    <row r="10" spans="1:11" ht="14.25" x14ac:dyDescent="0.2">
      <c r="A10" s="51">
        <f>(IF(D10=0,0))+IF(D10&gt;0,1+MAX(A$3:A9))</f>
        <v>0</v>
      </c>
      <c r="B10" s="59"/>
      <c r="C10" s="26"/>
      <c r="D10" s="5"/>
      <c r="E10" s="4"/>
      <c r="F10" s="4"/>
      <c r="G10" s="8"/>
      <c r="H10" s="9"/>
      <c r="I10" s="9"/>
      <c r="K10" s="10"/>
    </row>
    <row r="11" spans="1:11" x14ac:dyDescent="0.2">
      <c r="A11" s="51">
        <f>(IF(D11=0,0))+IF(D11&gt;0,1+MAX(A$3:A10))</f>
        <v>0</v>
      </c>
      <c r="B11" s="59">
        <v>3.1</v>
      </c>
      <c r="C11" s="45" t="s">
        <v>15</v>
      </c>
      <c r="D11" s="5"/>
      <c r="E11" s="4"/>
      <c r="F11" s="4"/>
      <c r="G11" s="8"/>
      <c r="H11" s="9"/>
      <c r="I11" s="9"/>
      <c r="K11" s="10"/>
    </row>
    <row r="12" spans="1:11" ht="14.25" x14ac:dyDescent="0.2">
      <c r="A12" s="51">
        <f>(IF(D12=0,0))+IF(D12&gt;0,1+MAX(A$3:A11))</f>
        <v>0</v>
      </c>
      <c r="B12" s="59"/>
      <c r="C12" s="26"/>
      <c r="D12" s="5"/>
      <c r="E12" s="4"/>
      <c r="F12" s="4"/>
      <c r="G12" s="8"/>
      <c r="H12" s="9"/>
      <c r="I12" s="9"/>
      <c r="K12" s="10"/>
    </row>
    <row r="13" spans="1:11" x14ac:dyDescent="0.2">
      <c r="A13" s="51">
        <f>(IF(D13=0,0))+IF(D13&gt;0,1+MAX(A$3:A12))</f>
        <v>1</v>
      </c>
      <c r="B13" s="51" t="s">
        <v>30</v>
      </c>
      <c r="C13" s="37" t="s">
        <v>70</v>
      </c>
      <c r="D13" s="5" t="s">
        <v>4</v>
      </c>
      <c r="E13" s="48">
        <v>1</v>
      </c>
      <c r="F13" s="48"/>
      <c r="G13" s="8"/>
      <c r="H13" s="12"/>
      <c r="I13" s="9"/>
      <c r="K13" s="10"/>
    </row>
    <row r="14" spans="1:11" x14ac:dyDescent="0.2">
      <c r="A14" s="51">
        <f>(IF(D14=0,0))+IF(D14&gt;0,1+MAX(A$3:A13))</f>
        <v>0</v>
      </c>
      <c r="B14" s="59"/>
      <c r="C14" s="43"/>
      <c r="D14" s="5"/>
      <c r="E14" s="46"/>
      <c r="F14" s="46"/>
      <c r="G14" s="8"/>
      <c r="H14" s="12"/>
      <c r="I14" s="9"/>
      <c r="K14" s="10"/>
    </row>
    <row r="15" spans="1:11" ht="25.5" x14ac:dyDescent="0.2">
      <c r="A15" s="51">
        <f>(IF(D15=0,0))+IF(D15&gt;0,1+MAX(A$3:A14))</f>
        <v>2</v>
      </c>
      <c r="B15" s="51" t="s">
        <v>32</v>
      </c>
      <c r="C15" s="37" t="s">
        <v>9</v>
      </c>
      <c r="D15" s="5" t="s">
        <v>26</v>
      </c>
      <c r="E15" s="46">
        <v>43.769999999999996</v>
      </c>
      <c r="F15" s="46"/>
      <c r="G15" s="8"/>
      <c r="H15" s="12"/>
      <c r="I15" s="9"/>
      <c r="K15" s="10"/>
    </row>
    <row r="16" spans="1:11" x14ac:dyDescent="0.2">
      <c r="A16" s="51">
        <f>(IF(D16=0,0))+IF(D16&gt;0,1+MAX(A$3:A15))</f>
        <v>0</v>
      </c>
      <c r="B16" s="59"/>
      <c r="C16" s="17"/>
      <c r="D16" s="5"/>
      <c r="E16" s="4"/>
      <c r="F16" s="4"/>
      <c r="G16" s="8"/>
      <c r="H16" s="12"/>
      <c r="I16" s="9"/>
      <c r="K16" s="10"/>
    </row>
    <row r="17" spans="1:11" ht="25.5" x14ac:dyDescent="0.2">
      <c r="A17" s="51">
        <f>(IF(D17=0,0))+IF(D17&gt;0,1+MAX(A$3:A16))</f>
        <v>3</v>
      </c>
      <c r="B17" s="51" t="s">
        <v>33</v>
      </c>
      <c r="C17" s="37" t="s">
        <v>69</v>
      </c>
      <c r="D17" s="5" t="s">
        <v>4</v>
      </c>
      <c r="E17" s="3">
        <v>1</v>
      </c>
      <c r="F17" s="3"/>
      <c r="G17" s="8"/>
      <c r="H17" s="12"/>
      <c r="I17" s="9"/>
      <c r="K17" s="10"/>
    </row>
    <row r="18" spans="1:11" x14ac:dyDescent="0.2">
      <c r="A18" s="51">
        <f>(IF(D18=0,0))+IF(D18&gt;0,1+MAX(A$3:A17))</f>
        <v>0</v>
      </c>
      <c r="B18" s="51"/>
      <c r="C18" s="40"/>
      <c r="D18" s="5"/>
      <c r="E18" s="3"/>
      <c r="F18" s="3"/>
      <c r="G18" s="8"/>
      <c r="H18" s="12"/>
      <c r="I18" s="9"/>
      <c r="K18" s="10"/>
    </row>
    <row r="19" spans="1:11" x14ac:dyDescent="0.2">
      <c r="A19" s="51">
        <f>(IF(D19=0,0))+IF(D19&gt;0,1+MAX(A$3:A18))</f>
        <v>4</v>
      </c>
      <c r="B19" s="51" t="s">
        <v>34</v>
      </c>
      <c r="C19" s="37" t="s">
        <v>10</v>
      </c>
      <c r="D19" s="5" t="s">
        <v>4</v>
      </c>
      <c r="E19" s="3">
        <v>1</v>
      </c>
      <c r="F19" s="3"/>
      <c r="G19" s="8"/>
      <c r="H19" s="12"/>
      <c r="I19" s="9"/>
      <c r="K19" s="10"/>
    </row>
    <row r="20" spans="1:11" x14ac:dyDescent="0.2">
      <c r="A20" s="51">
        <f>(IF(D20=0,0))+IF(D20&gt;0,1+MAX(A$3:A19))</f>
        <v>0</v>
      </c>
      <c r="B20" s="59"/>
      <c r="C20" s="44"/>
      <c r="D20" s="5"/>
      <c r="E20" s="4"/>
      <c r="F20" s="4"/>
      <c r="G20" s="8"/>
      <c r="H20" s="12"/>
      <c r="I20" s="9"/>
      <c r="K20" s="10"/>
    </row>
    <row r="21" spans="1:11" ht="25.5" x14ac:dyDescent="0.2">
      <c r="A21" s="51">
        <f>(IF(D21=0,0))+IF(D21&gt;0,1+MAX(A$3:A20))</f>
        <v>5</v>
      </c>
      <c r="B21" s="59" t="s">
        <v>60</v>
      </c>
      <c r="C21" s="44" t="s">
        <v>53</v>
      </c>
      <c r="D21" s="5" t="s">
        <v>4</v>
      </c>
      <c r="E21" s="3">
        <v>1</v>
      </c>
      <c r="F21" s="3"/>
      <c r="G21" s="49"/>
      <c r="H21" s="12"/>
      <c r="I21" s="9"/>
      <c r="K21" s="10"/>
    </row>
    <row r="22" spans="1:11" x14ac:dyDescent="0.2">
      <c r="A22" s="51">
        <f>(IF(D22=0,0))+IF(D22&gt;0,1+MAX(A$3:A21))</f>
        <v>0</v>
      </c>
      <c r="B22" s="59"/>
      <c r="C22" s="44"/>
      <c r="D22" s="5"/>
      <c r="E22" s="4"/>
      <c r="F22" s="4"/>
      <c r="G22" s="49"/>
      <c r="H22" s="12"/>
      <c r="I22" s="9"/>
      <c r="K22" s="10"/>
    </row>
    <row r="23" spans="1:11" x14ac:dyDescent="0.2">
      <c r="A23" s="51">
        <f>(IF(D23=0,0))+IF(D23&gt;0,1+MAX(A$3:A22))</f>
        <v>0</v>
      </c>
      <c r="B23" s="59"/>
      <c r="C23" s="44"/>
      <c r="D23" s="5"/>
      <c r="E23" s="4"/>
      <c r="F23" s="4"/>
      <c r="G23" s="8"/>
      <c r="H23" s="12"/>
      <c r="I23" s="9"/>
      <c r="K23" s="10"/>
    </row>
    <row r="24" spans="1:11" x14ac:dyDescent="0.2">
      <c r="A24" s="51">
        <f>(IF(D24=0,0))+IF(D24&gt;0,1+MAX(A$3:A23))</f>
        <v>0</v>
      </c>
      <c r="B24" s="59">
        <v>3.2</v>
      </c>
      <c r="C24" s="45" t="s">
        <v>16</v>
      </c>
      <c r="D24" s="5"/>
      <c r="E24" s="4"/>
      <c r="F24" s="4"/>
      <c r="G24" s="8"/>
      <c r="H24" s="9"/>
      <c r="I24" s="9"/>
      <c r="K24" s="10"/>
    </row>
    <row r="25" spans="1:11" x14ac:dyDescent="0.2">
      <c r="A25" s="51">
        <f>(IF(D25=0,0))+IF(D25&gt;0,1+MAX(A$3:A24))</f>
        <v>0</v>
      </c>
      <c r="B25" s="59"/>
      <c r="C25" s="47"/>
      <c r="D25" s="5"/>
      <c r="E25" s="4"/>
      <c r="F25" s="4"/>
      <c r="G25" s="8"/>
      <c r="H25" s="12"/>
      <c r="I25" s="9"/>
    </row>
    <row r="26" spans="1:11" x14ac:dyDescent="0.2">
      <c r="A26" s="51">
        <f>(IF(D26=0,0))+IF(D26&gt;0,1+MAX(A$3:A25))</f>
        <v>0</v>
      </c>
      <c r="B26" s="59"/>
      <c r="C26" s="47"/>
      <c r="D26" s="5"/>
      <c r="E26" s="4"/>
      <c r="F26" s="4"/>
      <c r="G26" s="8"/>
      <c r="H26" s="9"/>
      <c r="I26" s="9"/>
    </row>
    <row r="27" spans="1:11" x14ac:dyDescent="0.2">
      <c r="A27" s="51">
        <f>(IF(D27=0,0))+IF(D27&gt;0,1+MAX(A$3:A26))</f>
        <v>6</v>
      </c>
      <c r="B27" s="59" t="s">
        <v>35</v>
      </c>
      <c r="C27" s="17" t="s">
        <v>21</v>
      </c>
      <c r="D27" s="5" t="s">
        <v>4</v>
      </c>
      <c r="E27" s="3">
        <v>1</v>
      </c>
      <c r="F27" s="3"/>
      <c r="G27" s="8"/>
      <c r="H27" s="12"/>
      <c r="I27" s="9"/>
    </row>
    <row r="28" spans="1:11" x14ac:dyDescent="0.2">
      <c r="A28" s="51">
        <f>(IF(D28=0,0))+IF(D28&gt;0,1+MAX(A$3:A27))</f>
        <v>0</v>
      </c>
      <c r="B28" s="59"/>
      <c r="C28" s="17"/>
      <c r="D28" s="5"/>
      <c r="E28" s="3"/>
      <c r="F28" s="3"/>
      <c r="G28" s="49"/>
      <c r="H28" s="12"/>
      <c r="I28" s="9"/>
    </row>
    <row r="29" spans="1:11" x14ac:dyDescent="0.2">
      <c r="A29" s="51">
        <f>(IF(D29=0,0))+IF(D29&gt;0,1+MAX(A$3:A28))</f>
        <v>7</v>
      </c>
      <c r="B29" s="59" t="s">
        <v>31</v>
      </c>
      <c r="C29" s="17" t="s">
        <v>52</v>
      </c>
      <c r="D29" s="5" t="s">
        <v>4</v>
      </c>
      <c r="E29" s="3">
        <v>1</v>
      </c>
      <c r="F29" s="3"/>
      <c r="G29" s="49"/>
      <c r="H29" s="12"/>
      <c r="I29" s="9"/>
    </row>
    <row r="30" spans="1:11" x14ac:dyDescent="0.2">
      <c r="A30" s="51">
        <f>(IF(D30=0,0))+IF(D30&gt;0,1+MAX(A$3:A29))</f>
        <v>0</v>
      </c>
      <c r="B30" s="59"/>
      <c r="C30" s="17"/>
      <c r="D30" s="5"/>
      <c r="E30" s="3"/>
      <c r="F30" s="3"/>
      <c r="G30" s="49"/>
      <c r="H30" s="12"/>
      <c r="I30" s="9"/>
    </row>
    <row r="31" spans="1:11" x14ac:dyDescent="0.2">
      <c r="A31" s="51">
        <f>(IF(D31=0,0))+IF(D31&gt;0,1+MAX(A$3:A30))</f>
        <v>8</v>
      </c>
      <c r="B31" s="59" t="s">
        <v>36</v>
      </c>
      <c r="C31" s="17" t="s">
        <v>66</v>
      </c>
      <c r="D31" s="5" t="s">
        <v>4</v>
      </c>
      <c r="E31" s="3">
        <v>1</v>
      </c>
      <c r="F31" s="3"/>
      <c r="G31" s="49"/>
      <c r="H31" s="12"/>
      <c r="I31" s="9"/>
    </row>
    <row r="32" spans="1:11" x14ac:dyDescent="0.2">
      <c r="A32" s="51">
        <f>(IF(D32=0,0))+IF(D32&gt;0,1+MAX(A$3:A31))</f>
        <v>0</v>
      </c>
      <c r="B32" s="59"/>
      <c r="C32" s="17"/>
      <c r="D32" s="5"/>
      <c r="E32" s="3"/>
      <c r="F32" s="3"/>
      <c r="G32" s="49"/>
      <c r="H32" s="12"/>
      <c r="I32" s="9"/>
    </row>
    <row r="33" spans="1:11" ht="25.5" x14ac:dyDescent="0.2">
      <c r="A33" s="51">
        <f>(IF(D33=0,0))+IF(D33&gt;0,1+MAX(A$3:A32))</f>
        <v>9</v>
      </c>
      <c r="B33" s="51" t="s">
        <v>37</v>
      </c>
      <c r="C33" s="37" t="s">
        <v>22</v>
      </c>
      <c r="D33" s="5" t="s">
        <v>26</v>
      </c>
      <c r="E33" s="4">
        <v>11.78</v>
      </c>
      <c r="F33" s="4"/>
      <c r="G33" s="49"/>
      <c r="H33" s="12"/>
      <c r="I33" s="9"/>
    </row>
    <row r="34" spans="1:11" x14ac:dyDescent="0.2">
      <c r="A34" s="51">
        <f>(IF(D34=0,0))+IF(D34&gt;0,1+MAX(A$3:A33))</f>
        <v>0</v>
      </c>
      <c r="B34" s="51"/>
      <c r="C34" s="40"/>
      <c r="D34" s="5"/>
      <c r="E34" s="4"/>
      <c r="F34" s="4"/>
      <c r="G34" s="49"/>
      <c r="H34" s="12"/>
      <c r="I34" s="9"/>
    </row>
    <row r="35" spans="1:11" x14ac:dyDescent="0.2">
      <c r="A35" s="51">
        <f>(IF(D35=0,0))+IF(D35&gt;0,1+MAX(A$3:A34))</f>
        <v>10</v>
      </c>
      <c r="B35" s="51" t="str">
        <f>B29</f>
        <v>3.2.2</v>
      </c>
      <c r="C35" s="37" t="s">
        <v>54</v>
      </c>
      <c r="D35" s="5" t="s">
        <v>4</v>
      </c>
      <c r="E35" s="3">
        <v>1</v>
      </c>
      <c r="F35" s="3"/>
      <c r="G35" s="49"/>
      <c r="H35" s="12"/>
      <c r="I35" s="9"/>
    </row>
    <row r="36" spans="1:11" x14ac:dyDescent="0.2">
      <c r="A36" s="51">
        <f>(IF(D36=0,0))+IF(D36&gt;0,1+MAX(A$3:A35))</f>
        <v>0</v>
      </c>
      <c r="B36" s="51"/>
      <c r="C36" s="40"/>
      <c r="D36" s="5"/>
      <c r="E36" s="4"/>
      <c r="F36" s="4"/>
      <c r="G36" s="49"/>
      <c r="H36" s="12"/>
      <c r="I36" s="9"/>
    </row>
    <row r="37" spans="1:11" x14ac:dyDescent="0.2">
      <c r="A37" s="51">
        <f>(IF(D37=0,0))+IF(D37&gt;0,1+MAX(A$3:A36))</f>
        <v>11</v>
      </c>
      <c r="B37" s="51" t="s">
        <v>39</v>
      </c>
      <c r="C37" s="37" t="s">
        <v>11</v>
      </c>
      <c r="D37" s="5" t="s">
        <v>26</v>
      </c>
      <c r="E37" s="4">
        <v>6.419999999999999</v>
      </c>
      <c r="F37" s="4"/>
      <c r="G37" s="49"/>
      <c r="H37" s="12"/>
      <c r="I37" s="9"/>
      <c r="K37" s="10"/>
    </row>
    <row r="38" spans="1:11" x14ac:dyDescent="0.2">
      <c r="A38" s="51">
        <f>(IF(D38=0,0))+IF(D38&gt;0,1+MAX(A$3:A37))</f>
        <v>0</v>
      </c>
      <c r="B38" s="51"/>
      <c r="C38" s="38"/>
      <c r="D38" s="5"/>
      <c r="E38" s="4"/>
      <c r="F38" s="4"/>
      <c r="G38" s="49"/>
      <c r="H38" s="12"/>
      <c r="I38" s="9"/>
      <c r="K38" s="10"/>
    </row>
    <row r="39" spans="1:11" ht="25.5" x14ac:dyDescent="0.2">
      <c r="A39" s="51">
        <f>(IF(D39=0,0))+IF(D39&gt;0,1+MAX(A$3:A38))</f>
        <v>12</v>
      </c>
      <c r="B39" s="51" t="s">
        <v>40</v>
      </c>
      <c r="C39" s="37" t="s">
        <v>71</v>
      </c>
      <c r="D39" s="5" t="s">
        <v>27</v>
      </c>
      <c r="E39" s="50">
        <v>2.5920000000000001</v>
      </c>
      <c r="F39" s="50"/>
      <c r="G39" s="8"/>
      <c r="H39" s="12"/>
      <c r="I39" s="9"/>
      <c r="K39" s="10"/>
    </row>
    <row r="40" spans="1:11" x14ac:dyDescent="0.2">
      <c r="A40" s="51">
        <f>(IF(D40=0,0))+IF(D40&gt;0,1+MAX(A$3:A39))</f>
        <v>0</v>
      </c>
      <c r="B40" s="51"/>
      <c r="C40" s="39"/>
      <c r="D40" s="5"/>
      <c r="E40" s="4"/>
      <c r="F40" s="4"/>
      <c r="G40" s="8"/>
      <c r="H40" s="12"/>
      <c r="I40" s="9"/>
      <c r="K40" s="10"/>
    </row>
    <row r="41" spans="1:11" ht="32.25" customHeight="1" x14ac:dyDescent="0.2">
      <c r="A41" s="51">
        <f>(IF(D41=0,0))+IF(D41&gt;0,1+MAX(A$3:A40))</f>
        <v>13</v>
      </c>
      <c r="B41" s="51" t="s">
        <v>41</v>
      </c>
      <c r="C41" s="37" t="s">
        <v>17</v>
      </c>
      <c r="D41" s="5" t="s">
        <v>27</v>
      </c>
      <c r="E41" s="50">
        <v>1.7249999999999999</v>
      </c>
      <c r="F41" s="50"/>
      <c r="G41" s="8"/>
      <c r="H41" s="12"/>
      <c r="I41" s="9"/>
      <c r="K41" s="10"/>
    </row>
    <row r="42" spans="1:11" x14ac:dyDescent="0.2">
      <c r="A42" s="51">
        <f>(IF(D42=0,0))+IF(D42&gt;0,1+MAX(A$3:A41))</f>
        <v>0</v>
      </c>
      <c r="B42" s="51"/>
      <c r="C42" s="38"/>
      <c r="D42" s="5"/>
      <c r="E42" s="4"/>
      <c r="F42" s="4"/>
      <c r="G42" s="8"/>
      <c r="H42" s="12"/>
      <c r="I42" s="9"/>
      <c r="K42" s="10"/>
    </row>
    <row r="43" spans="1:11" ht="25.5" x14ac:dyDescent="0.2">
      <c r="A43" s="51">
        <f>(IF(D43=0,0))+IF(D43&gt;0,1+MAX(A$3:A42))</f>
        <v>14</v>
      </c>
      <c r="B43" s="51" t="s">
        <v>42</v>
      </c>
      <c r="C43" s="37" t="s">
        <v>12</v>
      </c>
      <c r="D43" s="5" t="s">
        <v>4</v>
      </c>
      <c r="E43" s="3">
        <v>1</v>
      </c>
      <c r="F43" s="3"/>
      <c r="G43" s="8"/>
      <c r="H43" s="12"/>
      <c r="I43" s="9"/>
      <c r="K43" s="10"/>
    </row>
    <row r="44" spans="1:11" x14ac:dyDescent="0.2">
      <c r="A44" s="51">
        <f>(IF(D44=0,0))+IF(D44&gt;0,1+MAX(A$3:A43))</f>
        <v>0</v>
      </c>
      <c r="B44" s="59"/>
      <c r="C44" s="17"/>
      <c r="D44" s="5"/>
      <c r="E44" s="4"/>
      <c r="F44" s="4"/>
      <c r="G44" s="8"/>
      <c r="H44" s="12"/>
      <c r="I44" s="9"/>
      <c r="K44" s="10"/>
    </row>
    <row r="45" spans="1:11" ht="38.25" x14ac:dyDescent="0.2">
      <c r="A45" s="51">
        <f>(IF(D45=0,0))+IF(D45&gt;0,1+MAX(A$3:A44))</f>
        <v>15</v>
      </c>
      <c r="B45" s="59" t="s">
        <v>44</v>
      </c>
      <c r="C45" s="17" t="s">
        <v>25</v>
      </c>
      <c r="D45" s="5" t="s">
        <v>26</v>
      </c>
      <c r="E45" s="4">
        <v>19.5</v>
      </c>
      <c r="F45" s="4"/>
      <c r="G45" s="8"/>
      <c r="H45" s="12"/>
      <c r="I45" s="9"/>
      <c r="K45" s="10"/>
    </row>
    <row r="46" spans="1:11" x14ac:dyDescent="0.2">
      <c r="A46" s="51">
        <f>(IF(D46=0,0))+IF(D46&gt;0,1+MAX(A$3:A45))</f>
        <v>0</v>
      </c>
      <c r="B46" s="59"/>
      <c r="C46" s="17"/>
      <c r="D46" s="5"/>
      <c r="E46" s="4"/>
      <c r="F46" s="4"/>
      <c r="G46" s="8"/>
      <c r="H46" s="12">
        <f t="shared" ref="H46" si="0">E46*G46*K$7</f>
        <v>0</v>
      </c>
      <c r="I46" s="9"/>
      <c r="K46" s="10"/>
    </row>
    <row r="47" spans="1:11" ht="38.25" x14ac:dyDescent="0.2">
      <c r="A47" s="51">
        <f>(IF(D47=0,0))+IF(D47&gt;0,1+MAX(A$3:A46))</f>
        <v>16</v>
      </c>
      <c r="B47" s="59" t="str">
        <f>B45</f>
        <v>3.2.9</v>
      </c>
      <c r="C47" s="17" t="s">
        <v>38</v>
      </c>
      <c r="D47" s="5" t="s">
        <v>26</v>
      </c>
      <c r="E47" s="4">
        <v>30</v>
      </c>
      <c r="F47" s="4"/>
      <c r="G47" s="8"/>
      <c r="H47" s="12"/>
      <c r="I47" s="9"/>
      <c r="K47" s="10"/>
    </row>
    <row r="48" spans="1:11" x14ac:dyDescent="0.2">
      <c r="A48" s="51">
        <f>(IF(D48=0,0))+IF(D48&gt;0,1+MAX(A$3:A47))</f>
        <v>0</v>
      </c>
      <c r="B48" s="59"/>
      <c r="C48" s="17"/>
      <c r="D48" s="5"/>
      <c r="E48" s="4"/>
      <c r="F48" s="4"/>
      <c r="G48" s="8"/>
      <c r="H48" s="12"/>
      <c r="I48" s="9"/>
      <c r="K48" s="10"/>
    </row>
    <row r="49" spans="1:11" x14ac:dyDescent="0.2">
      <c r="A49" s="51">
        <f>(IF(D49=0,0))+IF(D49&gt;0,1+MAX(A$3:A48))</f>
        <v>17</v>
      </c>
      <c r="B49" s="59" t="s">
        <v>67</v>
      </c>
      <c r="C49" s="17" t="s">
        <v>43</v>
      </c>
      <c r="D49" s="5" t="s">
        <v>4</v>
      </c>
      <c r="E49" s="3">
        <v>1</v>
      </c>
      <c r="F49" s="3"/>
      <c r="G49" s="49"/>
      <c r="H49" s="12"/>
      <c r="I49" s="9"/>
      <c r="K49" s="10"/>
    </row>
    <row r="50" spans="1:11" x14ac:dyDescent="0.2">
      <c r="A50" s="51">
        <f>(IF(D50=0,0))+IF(D50&gt;0,1+MAX(A$3:A49))</f>
        <v>0</v>
      </c>
      <c r="B50" s="59"/>
      <c r="C50" s="17"/>
      <c r="D50" s="5"/>
      <c r="E50" s="4"/>
      <c r="F50" s="4"/>
      <c r="G50" s="8"/>
      <c r="H50" s="12"/>
      <c r="I50" s="9"/>
      <c r="K50" s="10"/>
    </row>
    <row r="51" spans="1:11" x14ac:dyDescent="0.2">
      <c r="A51" s="51">
        <f>(IF(D51=0,0))+IF(D51&gt;0,1+MAX(A$3:A50))</f>
        <v>18</v>
      </c>
      <c r="B51" s="51" t="s">
        <v>55</v>
      </c>
      <c r="C51" s="57" t="s">
        <v>19</v>
      </c>
      <c r="D51" s="5" t="s">
        <v>26</v>
      </c>
      <c r="E51" s="4">
        <v>6.419999999999999</v>
      </c>
      <c r="F51" s="4"/>
      <c r="G51" s="8"/>
      <c r="H51" s="12"/>
      <c r="I51" s="9"/>
      <c r="K51" s="10"/>
    </row>
    <row r="52" spans="1:11" x14ac:dyDescent="0.2">
      <c r="A52" s="51">
        <f>(IF(D52=0,0))+IF(D52&gt;0,1+MAX(A$3:A51))</f>
        <v>0</v>
      </c>
      <c r="B52" s="59"/>
      <c r="C52" s="19"/>
      <c r="D52" s="5"/>
      <c r="E52" s="3"/>
      <c r="F52" s="3"/>
      <c r="G52" s="8"/>
      <c r="H52" s="12"/>
      <c r="I52" s="9"/>
      <c r="K52" s="10"/>
    </row>
    <row r="53" spans="1:11" ht="15.75" customHeight="1" x14ac:dyDescent="0.2">
      <c r="A53" s="51">
        <f>(IF(D53=0,0))+IF(D53&gt;0,1+MAX(A$3:A52))</f>
        <v>19</v>
      </c>
      <c r="B53" s="59" t="s">
        <v>56</v>
      </c>
      <c r="C53" s="17" t="s">
        <v>45</v>
      </c>
      <c r="D53" s="5" t="s">
        <v>26</v>
      </c>
      <c r="E53" s="4">
        <v>27.25</v>
      </c>
      <c r="F53" s="4"/>
      <c r="G53" s="49"/>
      <c r="H53" s="12"/>
      <c r="I53" s="9"/>
      <c r="K53" s="10"/>
    </row>
    <row r="54" spans="1:11" x14ac:dyDescent="0.2">
      <c r="A54" s="51">
        <f>(IF(D54=0,0))+IF(D54&gt;0,1+MAX(A$3:A53))</f>
        <v>0</v>
      </c>
      <c r="B54" s="59"/>
      <c r="C54" s="17"/>
      <c r="D54" s="5"/>
      <c r="E54" s="4"/>
      <c r="F54" s="4"/>
      <c r="G54" s="8"/>
      <c r="H54" s="12"/>
      <c r="I54" s="9"/>
      <c r="K54" s="10"/>
    </row>
    <row r="55" spans="1:11" ht="25.5" x14ac:dyDescent="0.2">
      <c r="A55" s="51">
        <f>(IF(D55=0,0))+IF(D55&gt;0,1+MAX(A$3:A54))</f>
        <v>20</v>
      </c>
      <c r="B55" s="59" t="s">
        <v>57</v>
      </c>
      <c r="C55" s="17" t="s">
        <v>13</v>
      </c>
      <c r="D55" s="5" t="s">
        <v>4</v>
      </c>
      <c r="E55" s="3">
        <v>1</v>
      </c>
      <c r="F55" s="3"/>
      <c r="G55" s="8"/>
      <c r="H55" s="12"/>
      <c r="I55" s="9"/>
      <c r="K55" s="10"/>
    </row>
    <row r="56" spans="1:11" x14ac:dyDescent="0.2">
      <c r="A56" s="51">
        <f>(IF(D56=0,0))+IF(D56&gt;0,1+MAX(A$3:A55))</f>
        <v>0</v>
      </c>
      <c r="B56" s="59"/>
      <c r="C56" s="17"/>
      <c r="D56" s="5"/>
      <c r="E56" s="4"/>
      <c r="F56" s="4"/>
      <c r="G56" s="8"/>
      <c r="H56" s="12"/>
      <c r="I56" s="9"/>
      <c r="K56" s="10"/>
    </row>
    <row r="57" spans="1:11" x14ac:dyDescent="0.2">
      <c r="A57" s="51">
        <f>(IF(D57=0,0))+IF(D57&gt;0,1+MAX(A$3:A56))</f>
        <v>21</v>
      </c>
      <c r="B57" s="59" t="s">
        <v>61</v>
      </c>
      <c r="C57" s="17" t="s">
        <v>23</v>
      </c>
      <c r="D57" s="5" t="s">
        <v>4</v>
      </c>
      <c r="E57" s="3">
        <v>1</v>
      </c>
      <c r="F57" s="3"/>
      <c r="G57" s="8"/>
      <c r="H57" s="12"/>
      <c r="I57" s="9"/>
      <c r="K57" s="10"/>
    </row>
    <row r="58" spans="1:11" ht="14.25" x14ac:dyDescent="0.2">
      <c r="A58" s="51">
        <f>(IF(D58=0,0))+IF(D58&gt;0,1+MAX(A$3:A57))</f>
        <v>0</v>
      </c>
      <c r="B58" s="59"/>
      <c r="C58" s="26"/>
      <c r="D58" s="5"/>
      <c r="E58" s="4"/>
      <c r="F58" s="4"/>
      <c r="G58" s="8"/>
      <c r="H58" s="9"/>
      <c r="I58" s="9"/>
    </row>
    <row r="59" spans="1:11" x14ac:dyDescent="0.2">
      <c r="A59" s="51">
        <f>(IF(D59=0,0))+IF(D59&gt;0,1+MAX(A$3:A58))</f>
        <v>0</v>
      </c>
      <c r="B59" s="51">
        <v>3.3</v>
      </c>
      <c r="C59" s="20" t="s">
        <v>14</v>
      </c>
      <c r="D59" s="5"/>
      <c r="E59" s="4"/>
      <c r="F59" s="4"/>
      <c r="G59" s="8"/>
      <c r="H59" s="9"/>
      <c r="I59" s="9">
        <f>SUM(H59:H79)</f>
        <v>0</v>
      </c>
    </row>
    <row r="60" spans="1:11" x14ac:dyDescent="0.2">
      <c r="A60" s="51">
        <f>(IF(D60=0,0))+IF(D60&gt;0,1+MAX(A$3:A59))</f>
        <v>0</v>
      </c>
      <c r="B60" s="59"/>
      <c r="C60" s="17"/>
      <c r="D60" s="5"/>
      <c r="E60" s="4"/>
      <c r="F60" s="4"/>
      <c r="G60" s="8"/>
      <c r="H60" s="9"/>
      <c r="I60" s="9"/>
    </row>
    <row r="61" spans="1:11" x14ac:dyDescent="0.2">
      <c r="A61" s="51">
        <f>(IF(D61=0,0))+IF(D61&gt;0,1+MAX(A$3:A60))</f>
        <v>22</v>
      </c>
      <c r="B61" s="51" t="s">
        <v>47</v>
      </c>
      <c r="C61" s="37" t="s">
        <v>20</v>
      </c>
      <c r="D61" s="5" t="s">
        <v>26</v>
      </c>
      <c r="E61" s="4">
        <v>43</v>
      </c>
      <c r="F61" s="4"/>
      <c r="G61" s="8"/>
      <c r="H61" s="12"/>
      <c r="I61" s="9"/>
    </row>
    <row r="62" spans="1:11" x14ac:dyDescent="0.2">
      <c r="A62" s="51">
        <f>(IF(D62=0,0))+IF(D62&gt;0,1+MAX(A$3:A61))</f>
        <v>0</v>
      </c>
      <c r="B62" s="51"/>
      <c r="C62" s="38"/>
      <c r="D62" s="5"/>
      <c r="E62" s="4"/>
      <c r="F62" s="4"/>
      <c r="G62" s="8"/>
      <c r="H62" s="12"/>
      <c r="I62" s="9"/>
    </row>
    <row r="63" spans="1:11" x14ac:dyDescent="0.2">
      <c r="A63" s="51">
        <f>(IF(D63=0,0))+IF(D63&gt;0,1+MAX(A$3:A62))</f>
        <v>23</v>
      </c>
      <c r="B63" s="59" t="s">
        <v>48</v>
      </c>
      <c r="C63" s="17" t="s">
        <v>65</v>
      </c>
      <c r="D63" s="5" t="s">
        <v>26</v>
      </c>
      <c r="E63" s="4">
        <v>200.39999999999998</v>
      </c>
      <c r="F63" s="4"/>
      <c r="G63" s="8"/>
      <c r="H63" s="12"/>
      <c r="I63" s="9"/>
    </row>
    <row r="64" spans="1:11" x14ac:dyDescent="0.2">
      <c r="A64" s="51">
        <f>(IF(D64=0,0))+IF(D64&gt;0,1+MAX(A$3:A63))</f>
        <v>0</v>
      </c>
      <c r="B64" s="59"/>
      <c r="C64" s="17"/>
      <c r="D64" s="5"/>
      <c r="E64" s="4"/>
      <c r="F64" s="4"/>
      <c r="G64" s="8"/>
      <c r="H64" s="12"/>
      <c r="I64" s="9"/>
    </row>
    <row r="65" spans="1:9" x14ac:dyDescent="0.2">
      <c r="A65" s="51">
        <f ca="1">(IF(D65=0,0))+IF(D65&gt;0,1+MAX(A$3:A72))</f>
        <v>25</v>
      </c>
      <c r="B65" s="59" t="s">
        <v>49</v>
      </c>
      <c r="C65" s="17" t="s">
        <v>58</v>
      </c>
      <c r="D65" s="5" t="s">
        <v>28</v>
      </c>
      <c r="E65" s="4">
        <v>21.6</v>
      </c>
      <c r="F65" s="4"/>
      <c r="G65" s="8"/>
      <c r="H65" s="12"/>
      <c r="I65" s="9"/>
    </row>
    <row r="66" spans="1:9" x14ac:dyDescent="0.2">
      <c r="A66" s="51">
        <f>(IF(D66=0,0))+IF(D66&gt;0,1+MAX(A$3:A65))</f>
        <v>0</v>
      </c>
      <c r="B66" s="59"/>
      <c r="C66" s="17"/>
      <c r="D66" s="5"/>
      <c r="E66" s="4"/>
      <c r="F66" s="4"/>
      <c r="G66" s="8"/>
      <c r="H66" s="12"/>
      <c r="I66" s="9"/>
    </row>
    <row r="67" spans="1:9" ht="25.5" x14ac:dyDescent="0.2">
      <c r="A67" s="51">
        <f ca="1">(IF(D67=0,0))+IF(D67&gt;0,1+MAX(A$3:A66))</f>
        <v>26</v>
      </c>
      <c r="B67" s="51" t="s">
        <v>50</v>
      </c>
      <c r="C67" s="37" t="s">
        <v>18</v>
      </c>
      <c r="D67" s="5" t="s">
        <v>26</v>
      </c>
      <c r="E67" s="4">
        <v>20.160000000000004</v>
      </c>
      <c r="F67" s="4"/>
      <c r="G67" s="8"/>
      <c r="H67" s="12"/>
      <c r="I67" s="9"/>
    </row>
    <row r="68" spans="1:9" x14ac:dyDescent="0.2">
      <c r="A68" s="51">
        <f>(IF(D68=0,0))+IF(D68&gt;0,1+MAX(A$3:A67))</f>
        <v>0</v>
      </c>
      <c r="B68" s="51"/>
      <c r="C68" s="39"/>
      <c r="D68" s="5"/>
      <c r="E68" s="4"/>
      <c r="F68" s="4"/>
      <c r="G68" s="8"/>
      <c r="H68" s="12"/>
      <c r="I68" s="9"/>
    </row>
    <row r="69" spans="1:9" x14ac:dyDescent="0.2">
      <c r="A69" s="51">
        <f ca="1">(IF(D69=0,0))+IF(D69&gt;0,1+MAX(A$3:A68))</f>
        <v>27</v>
      </c>
      <c r="B69" s="59" t="s">
        <v>51</v>
      </c>
      <c r="C69" s="17" t="s">
        <v>24</v>
      </c>
      <c r="D69" s="5" t="s">
        <v>26</v>
      </c>
      <c r="E69" s="4">
        <v>43</v>
      </c>
      <c r="F69" s="4"/>
      <c r="G69" s="8"/>
      <c r="H69" s="12"/>
      <c r="I69" s="9"/>
    </row>
    <row r="70" spans="1:9" x14ac:dyDescent="0.2">
      <c r="A70" s="51"/>
      <c r="B70" s="59"/>
      <c r="C70" s="17"/>
      <c r="D70" s="5"/>
      <c r="E70" s="4"/>
      <c r="F70" s="4"/>
      <c r="G70" s="8"/>
      <c r="H70" s="12"/>
      <c r="I70" s="9"/>
    </row>
    <row r="71" spans="1:9" ht="28.5" customHeight="1" x14ac:dyDescent="0.2">
      <c r="A71" s="51">
        <f>(IF(D71=0,0))+IF(D71&gt;0,1+MAX(A$3:A64))</f>
        <v>24</v>
      </c>
      <c r="B71" s="59" t="str">
        <f>B69</f>
        <v>3.3.5</v>
      </c>
      <c r="C71" s="17" t="s">
        <v>72</v>
      </c>
      <c r="D71" s="5" t="s">
        <v>26</v>
      </c>
      <c r="E71" s="4">
        <v>28.799999999999997</v>
      </c>
      <c r="F71" s="4"/>
      <c r="G71" s="8"/>
      <c r="H71" s="12"/>
      <c r="I71" s="9"/>
    </row>
    <row r="72" spans="1:9" x14ac:dyDescent="0.2">
      <c r="A72" s="51">
        <f>(IF(D72=0,0))+IF(D72&gt;0,1+MAX(A$3:A71))</f>
        <v>0</v>
      </c>
      <c r="B72" s="59"/>
      <c r="C72" s="17"/>
      <c r="D72" s="5"/>
      <c r="E72" s="4"/>
      <c r="F72" s="4"/>
      <c r="G72" s="8"/>
      <c r="H72" s="12"/>
      <c r="I72" s="9"/>
    </row>
    <row r="73" spans="1:9" x14ac:dyDescent="0.2">
      <c r="A73" s="51">
        <f ca="1">(IF(D73=0,0))+IF(D73&gt;0,1+MAX(A$3:A72))</f>
        <v>28</v>
      </c>
      <c r="B73" s="59" t="s">
        <v>59</v>
      </c>
      <c r="C73" s="17" t="s">
        <v>62</v>
      </c>
      <c r="D73" s="5" t="s">
        <v>26</v>
      </c>
      <c r="E73" s="4">
        <v>30</v>
      </c>
      <c r="F73" s="4"/>
      <c r="G73" s="8"/>
      <c r="H73" s="8"/>
      <c r="I73" s="9"/>
    </row>
    <row r="74" spans="1:9" x14ac:dyDescent="0.2">
      <c r="A74" s="51">
        <f>(IF(D74=0,0))+IF(D74&gt;0,1+MAX(A$3:A73))</f>
        <v>0</v>
      </c>
      <c r="B74" s="59"/>
      <c r="C74" s="17"/>
      <c r="D74" s="5"/>
      <c r="E74" s="3"/>
      <c r="F74" s="3"/>
      <c r="G74" s="8"/>
      <c r="H74" s="12"/>
      <c r="I74" s="9"/>
    </row>
    <row r="75" spans="1:9" ht="15.75" customHeight="1" x14ac:dyDescent="0.2">
      <c r="A75" s="51">
        <f ca="1">(IF(D75=0,0))+IF(D75&gt;0,1+MAX(A$3:A74))</f>
        <v>29</v>
      </c>
      <c r="B75" s="59">
        <v>2.21</v>
      </c>
      <c r="C75" s="61" t="s">
        <v>63</v>
      </c>
      <c r="D75" s="5" t="s">
        <v>4</v>
      </c>
      <c r="E75" s="3">
        <v>1</v>
      </c>
      <c r="F75" s="3"/>
      <c r="G75" s="8"/>
      <c r="H75" s="12"/>
      <c r="I75" s="9"/>
    </row>
    <row r="76" spans="1:9" x14ac:dyDescent="0.2">
      <c r="A76" s="51">
        <f>(IF(D76=0,0))+IF(D76&gt;0,1+MAX(A$3:A75))</f>
        <v>0</v>
      </c>
      <c r="B76" s="59"/>
      <c r="C76" s="61"/>
      <c r="D76" s="5"/>
      <c r="E76" s="3"/>
      <c r="F76" s="3"/>
      <c r="G76" s="8"/>
      <c r="H76" s="12"/>
      <c r="I76" s="9"/>
    </row>
    <row r="77" spans="1:9" x14ac:dyDescent="0.2">
      <c r="A77" s="51">
        <f ca="1">(IF(D77=0,0))+IF(D77&gt;0,1+MAX(A$3:A76))</f>
        <v>30</v>
      </c>
      <c r="B77" s="59" t="s">
        <v>68</v>
      </c>
      <c r="C77" s="61" t="s">
        <v>64</v>
      </c>
      <c r="D77" s="5" t="s">
        <v>4</v>
      </c>
      <c r="E77" s="3">
        <v>1</v>
      </c>
      <c r="F77" s="3"/>
      <c r="G77" s="62"/>
      <c r="H77" s="12"/>
      <c r="I77" s="9"/>
    </row>
    <row r="78" spans="1:9" ht="9" customHeight="1" x14ac:dyDescent="0.2">
      <c r="A78" s="51">
        <f>(IF(D78=0,0))+IF(D78&gt;0,1+MAX(A$3:A77))</f>
        <v>0</v>
      </c>
      <c r="B78" s="51"/>
      <c r="C78" s="18"/>
      <c r="D78" s="4"/>
      <c r="E78" s="2"/>
      <c r="F78" s="2"/>
      <c r="G78" s="8"/>
      <c r="H78" s="16"/>
      <c r="I78" s="9"/>
    </row>
    <row r="79" spans="1:9" ht="13.5" customHeight="1" x14ac:dyDescent="0.2">
      <c r="A79" s="51">
        <f>(IF(D79=0,0))+IF(D79&gt;0,1+MAX(A$3:A78))</f>
        <v>0</v>
      </c>
      <c r="B79" s="51"/>
      <c r="C79" s="18"/>
      <c r="D79" s="4"/>
      <c r="E79" s="2"/>
      <c r="F79" s="2"/>
      <c r="G79" s="8"/>
      <c r="H79" s="16"/>
      <c r="I79" s="9"/>
    </row>
    <row r="80" spans="1:9" ht="9" customHeight="1" x14ac:dyDescent="0.2">
      <c r="A80" s="51">
        <f>(IF(D80=0,0))+IF(D80&gt;0,1+MAX(A$3:A79))</f>
        <v>0</v>
      </c>
      <c r="B80" s="59"/>
      <c r="C80" s="29"/>
      <c r="D80" s="22"/>
      <c r="E80" s="23"/>
      <c r="F80" s="23"/>
      <c r="G80" s="30"/>
      <c r="H80" s="30"/>
      <c r="I80" s="31"/>
    </row>
    <row r="81" spans="1:9" ht="25.5" x14ac:dyDescent="0.2">
      <c r="A81" s="51">
        <f>(IF(D81=0,0))+IF(D81&gt;0,1+MAX(A$3:A80))</f>
        <v>0</v>
      </c>
      <c r="B81" s="59"/>
      <c r="C81" s="41" t="str">
        <f>"TOTAL H.T. - "&amp;C5</f>
        <v>TOTAL H.T. - LOT 03 MACONNERIE - PIERRE DE TAILLE - PLATRERIE</v>
      </c>
      <c r="D81" s="5"/>
      <c r="E81" s="4"/>
      <c r="F81" s="4"/>
      <c r="G81" s="8"/>
      <c r="H81" s="9">
        <f>SUM(H7:H80)</f>
        <v>0</v>
      </c>
      <c r="I81" s="9">
        <f>SUM(I4:I80)</f>
        <v>0</v>
      </c>
    </row>
    <row r="82" spans="1:9" ht="9.75" customHeight="1" x14ac:dyDescent="0.2">
      <c r="A82" s="51">
        <f>(IF(D82=0,0))+IF(D82&gt;0,1+MAX(A$3:A81))</f>
        <v>0</v>
      </c>
      <c r="B82" s="59"/>
      <c r="C82" s="17"/>
      <c r="D82" s="5"/>
      <c r="E82" s="4"/>
      <c r="F82" s="4"/>
      <c r="G82" s="8"/>
      <c r="H82" s="9"/>
      <c r="I82" s="9"/>
    </row>
    <row r="83" spans="1:9" x14ac:dyDescent="0.2">
      <c r="A83" s="51">
        <f>(IF(D83=0,0))+IF(D83&gt;0,1+MAX(A$3:A82))</f>
        <v>0</v>
      </c>
      <c r="B83" s="59"/>
      <c r="C83" s="28" t="s">
        <v>5</v>
      </c>
      <c r="D83" s="5"/>
      <c r="E83" s="4"/>
      <c r="F83" s="4"/>
      <c r="G83" s="8"/>
      <c r="H83" s="9">
        <f>+H81*20%</f>
        <v>0</v>
      </c>
      <c r="I83" s="9">
        <f>+I81*20%</f>
        <v>0</v>
      </c>
    </row>
    <row r="84" spans="1:9" x14ac:dyDescent="0.2">
      <c r="A84" s="51">
        <f>(IF(D84=0,0))+IF(D84&gt;0,1+MAX(A$3:A83))</f>
        <v>0</v>
      </c>
      <c r="B84" s="59"/>
      <c r="C84" s="27"/>
      <c r="D84" s="5"/>
      <c r="E84" s="4"/>
      <c r="F84" s="4"/>
      <c r="G84" s="8"/>
      <c r="H84" s="36"/>
      <c r="I84" s="36"/>
    </row>
    <row r="85" spans="1:9" x14ac:dyDescent="0.2">
      <c r="A85" s="51">
        <f>(IF(D85=0,0))+IF(D85&gt;0,1+MAX(A$3:A84))</f>
        <v>0</v>
      </c>
      <c r="B85" s="59"/>
      <c r="C85" s="17"/>
      <c r="D85" s="5"/>
      <c r="E85" s="4"/>
      <c r="F85" s="4"/>
      <c r="G85" s="8"/>
      <c r="H85" s="9"/>
      <c r="I85" s="9"/>
    </row>
    <row r="86" spans="1:9" ht="25.5" x14ac:dyDescent="0.2">
      <c r="A86" s="51">
        <f>(IF(D86=0,0))+IF(D86&gt;0,1+MAX(A$3:A85))</f>
        <v>0</v>
      </c>
      <c r="B86" s="59"/>
      <c r="C86" s="41" t="str">
        <f>"TOTAL T.T.C. - "&amp;C5</f>
        <v>TOTAL T.T.C. - LOT 03 MACONNERIE - PIERRE DE TAILLE - PLATRERIE</v>
      </c>
      <c r="D86" s="5"/>
      <c r="E86" s="4"/>
      <c r="F86" s="4"/>
      <c r="G86" s="8"/>
      <c r="H86" s="9">
        <f>SUM(H81:H83)</f>
        <v>0</v>
      </c>
      <c r="I86" s="9">
        <f>SUM(I81:I83)</f>
        <v>0</v>
      </c>
    </row>
    <row r="87" spans="1:9" x14ac:dyDescent="0.2">
      <c r="A87" s="54">
        <f>(IF(I87=0,0))+IF(I87&gt;0,1+MAX(A$3:A86))</f>
        <v>0</v>
      </c>
      <c r="B87" s="60"/>
      <c r="C87" s="32"/>
      <c r="D87" s="33"/>
      <c r="E87" s="34"/>
      <c r="F87" s="34"/>
      <c r="G87" s="35"/>
      <c r="H87" s="35"/>
      <c r="I87" s="36"/>
    </row>
  </sheetData>
  <mergeCells count="2">
    <mergeCell ref="A1:I1"/>
    <mergeCell ref="A2:I2"/>
  </mergeCells>
  <phoneticPr fontId="10" type="noConversion"/>
  <printOptions horizontalCentered="1"/>
  <pageMargins left="0.39370078740157483" right="0.31496062992125984" top="0.55118110236220474" bottom="0.47244094488188981" header="0.15748031496062992" footer="0.11811023622047245"/>
  <pageSetup paperSize="9" scale="69" fitToHeight="50" orientation="portrait" useFirstPageNumber="1" r:id="rId1"/>
  <headerFooter>
    <oddHeader>&amp;L&amp;"Arial,Gras"&amp;8&amp;K000000VAL DE GRACE - Bâtiment 08 PARIS (75005)&amp;"Arial,Normal"&amp;9
Rénovation des façades, toiture et escalier intérieur monumental&amp;R&amp;8DPGF LOT 03
Bâtiment 08</oddHeader>
    <oddFooter>&amp;R&amp;8ARCHIPAT - Martin BACOT - 
Juillet 2025 
- 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03 ma PdT amén ext</vt:lpstr>
      <vt:lpstr>'lot 03 ma PdT amén ext'!Impression_des_titres</vt:lpstr>
      <vt:lpstr>'lot 03 ma PdT amén ext'!Zone_d_impression</vt:lpstr>
    </vt:vector>
  </TitlesOfParts>
  <Company>Cabinet CIZEL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bât 8</dc:title>
  <dc:creator>SP</dc:creator>
  <cp:keywords>val de grace</cp:keywords>
  <cp:lastModifiedBy>BOSSER Cristelle IEF MINDEF</cp:lastModifiedBy>
  <cp:lastPrinted>2025-07-16T06:39:15Z</cp:lastPrinted>
  <dcterms:created xsi:type="dcterms:W3CDTF">2006-01-13T09:27:49Z</dcterms:created>
  <dcterms:modified xsi:type="dcterms:W3CDTF">2025-08-14T06:23:48Z</dcterms:modified>
</cp:coreProperties>
</file>